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1E299C80-BE28-4426-BBB3-CDD0191F65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F6" i="1"/>
  <c r="I5" i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<sst xmlns="http://schemas.openxmlformats.org/spreadsheetml/2006/main" count="47" uniqueCount="41">
  <si>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</si>
  <si>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</si>
  <si>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</si>
  <si>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</si>
  <si>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</si>
  <si>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</si>
  <si>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</si>
  <si>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</si>
  <si>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</si>
  <si>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</si>
  <si>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</si>
  <si>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</si>
  <si>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</si>
  <si>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</si>
  <si>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</si>
  <si>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</si>
  <si>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</si>
  <si>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</si>
  <si>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</si>
  <si>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</si>
  <si>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</si>
  <si>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</si>
  <si>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</si>
  <si>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</si>
  <si>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</si>
  <si>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</si>
  <si>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</si>
  <si>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</si>
  <si>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</si>
  <si>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</si>
  <si>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</si>
  <si>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</si>
  <si>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</si>
  <si>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</si>
  <si>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</si>
  <si>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</si>
  <si>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DİĞER</t>
  </si>
  <si>
    <t>ERZİNCAN</t>
  </si>
  <si>
    <t>HAKAN FALAY</t>
  </si>
  <si>
    <t>FİKRİ TUNCAY</t>
  </si>
  <si>
    <t>GÜVEN TİCARET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</si>
</sst>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topLeftCell="A10" activePane="bottomLeft"/>
      <selection activeCell="B1" sqref="B1:D1"/>
      <selection pane="bottomLeft" activeCell="I25" sqref="I25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37</v>
      </c>
      <c r="C1" s="78"/>
      <c r="D1" s="79"/>
      <c r="E1" s="2"/>
      <c r="F1" s="56" t="s">
        <v>0</v>
      </c>
      <c r="G1" s="57"/>
      <c r="H1" s="58" t="s">
        <v>1</v>
      </c>
      <c r="I1" s="59">
        <v>44471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60"/>
    </row>
    <row r="4" spans="1:10" ht="18.75" x14ac:dyDescent="0.3">
      <c r="A4" s="7" t="s">
        <v>38</v>
      </c>
      <c r="B4" s="54">
        <v>44471</v>
      </c>
      <c r="C4" s="8"/>
      <c r="D4" s="9">
        <v>15102</v>
      </c>
      <c r="E4" s="6"/>
      <c r="F4" s="7" t="str">
        <f t="shared" ref="F4:F6" si="0">A4</f>
        <v>HAKAN FALAY</v>
      </c>
      <c r="G4" s="16">
        <v>5600</v>
      </c>
      <c r="H4" s="11"/>
      <c r="I4" s="62">
        <f>D4-G4-H4</f>
        <v>9502</v>
      </c>
      <c r="J4" s="59"/>
    </row>
    <row r="5" spans="1:10" ht="18.75" x14ac:dyDescent="0.3">
      <c r="A5" s="7" t="s">
        <v>39</v>
      </c>
      <c r="B5" s="54">
        <v>44471</v>
      </c>
      <c r="C5" s="8"/>
      <c r="D5" s="9">
        <v>5856</v>
      </c>
      <c r="E5" s="6"/>
      <c r="F5" s="7" t="str">
        <f t="shared" si="0"/>
        <v>FİKRİ TUNCAY</v>
      </c>
      <c r="G5" s="16">
        <v>5850</v>
      </c>
      <c r="H5" s="12"/>
      <c r="I5" s="62">
        <f t="shared" ref="I5:I6" si="1">D5-G5-H5</f>
        <v>6</v>
      </c>
      <c r="J5" s="57"/>
    </row>
    <row r="6" spans="1:10" ht="18.75" x14ac:dyDescent="0.3">
      <c r="A6" s="7" t="s">
        <v>40</v>
      </c>
      <c r="B6" s="54">
        <v>44471</v>
      </c>
      <c r="C6" s="8"/>
      <c r="D6" s="9">
        <v>10474</v>
      </c>
      <c r="E6" s="6"/>
      <c r="F6" s="7" t="str">
        <f t="shared" si="0"/>
        <v>GÜVEN TİCARET</v>
      </c>
      <c r="G6" s="16">
        <v>10475</v>
      </c>
      <c r="H6" s="12"/>
      <c r="I6" s="62">
        <f t="shared" si="1"/>
        <v>-1</v>
      </c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54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54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54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54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600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31432</v>
      </c>
      <c r="E19" s="21"/>
      <c r="F19" s="63" t="s">
        <v>10</v>
      </c>
      <c r="G19" s="64">
        <f>G4+G5+G6+G7+G8+G16+G9+G10+G11+G12+G13+G15+G14</f>
        <v>22525</v>
      </c>
      <c r="H19" s="65">
        <f>SUM(H4:H18)</f>
        <v>0</v>
      </c>
      <c r="I19" s="66">
        <f>SUM(I4:I18)</f>
        <v>9507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157968</v>
      </c>
      <c r="C22" s="4">
        <v>159481</v>
      </c>
      <c r="D22" s="25">
        <f>B22-C22</f>
        <v>-1513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1100</v>
      </c>
      <c r="C23" s="29"/>
      <c r="D23" s="30">
        <f>B23/D22</f>
        <v>-0.72703238598810316</v>
      </c>
      <c r="F23" s="31" t="s">
        <v>19</v>
      </c>
      <c r="G23" s="32">
        <v>1190</v>
      </c>
      <c r="H23" s="32"/>
      <c r="I23" s="14"/>
    </row>
    <row r="24" spans="1:13" ht="19.5" thickBot="1" x14ac:dyDescent="0.3">
      <c r="A24" s="33" t="s">
        <v>20</v>
      </c>
      <c r="B24" s="34">
        <f>G30</f>
        <v>1440</v>
      </c>
      <c r="C24" s="35">
        <f>D19</f>
        <v>31432</v>
      </c>
      <c r="D24" s="36">
        <f>SUM(B24/C24)</f>
        <v>4.581318401628913E-2</v>
      </c>
      <c r="F24" s="37" t="s">
        <v>21</v>
      </c>
      <c r="G24" s="10">
        <v>140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110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36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1440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21085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1440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21085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2021-10-02T06:39:11Z</dcterms:modified>
</cp:coreProperties>
</file>